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00\birgitjaege\Birgit\hajaasustuse programm\"/>
    </mc:Choice>
  </mc:AlternateContent>
  <bookViews>
    <workbookView xWindow="0" yWindow="0" windowWidth="28800" windowHeight="11835"/>
  </bookViews>
  <sheets>
    <sheet name="Leht1" sheetId="1" r:id="rId1"/>
    <sheet name="Leht2" sheetId="2" r:id="rId2"/>
    <sheet name="Leht3" sheetId="3" r:id="rId3"/>
  </sheets>
  <calcPr calcId="152511"/>
</workbook>
</file>

<file path=xl/calcChain.xml><?xml version="1.0" encoding="utf-8"?>
<calcChain xmlns="http://schemas.openxmlformats.org/spreadsheetml/2006/main">
  <c r="D59" i="1" l="1"/>
  <c r="E47" i="1" l="1"/>
  <c r="D47" i="1"/>
  <c r="E23" i="1" l="1"/>
  <c r="D23" i="1"/>
  <c r="E13" i="1"/>
  <c r="D13" i="1"/>
  <c r="E36" i="1"/>
  <c r="D36" i="1"/>
</calcChain>
</file>

<file path=xl/sharedStrings.xml><?xml version="1.0" encoding="utf-8"?>
<sst xmlns="http://schemas.openxmlformats.org/spreadsheetml/2006/main" count="104" uniqueCount="75">
  <si>
    <t>nr</t>
  </si>
  <si>
    <t>toetuse saaja</t>
  </si>
  <si>
    <t>projekti nimetus</t>
  </si>
  <si>
    <t>omafinantseeringu summa</t>
  </si>
  <si>
    <t>projekti lõppkuupäev</t>
  </si>
  <si>
    <t>Janno Luhaäär</t>
  </si>
  <si>
    <t>Juurdepääsu tee korrastamine Allikavälja maaüksusele</t>
  </si>
  <si>
    <t>Mari Loorand</t>
  </si>
  <si>
    <t>Antula, Patika küla, Rae vald, Harjumaa veesüsteemi rajamine</t>
  </si>
  <si>
    <t>Raul Väinsar</t>
  </si>
  <si>
    <t>Marjaku talu kanalisatsiooni-süsteemi rajamine</t>
  </si>
  <si>
    <t>Radames Haiba</t>
  </si>
  <si>
    <t>Taevasmaa tee 7-2 kanalisatsioonisüsteemi ehitus</t>
  </si>
  <si>
    <t>Irma Tammaru</t>
  </si>
  <si>
    <t>Veekvaliteedi analüüsist tulenevalt Rae vallas Salu külas asuva Suure-Tamme maaüksuse majapidamisele rauaeraldusseadme, süvaveepumba ja hüdrofori soetamine ja paigaldamine</t>
  </si>
  <si>
    <t>Hajaasustuse programmi toetuse saajad</t>
  </si>
  <si>
    <t>Kitty Saar</t>
  </si>
  <si>
    <t>Keapa eramu juurdepääsutee teepõhja ja -katte ehitus</t>
  </si>
  <si>
    <t>toetussumma</t>
  </si>
  <si>
    <t>Marjaku talu puurkaevu rajamine</t>
  </si>
  <si>
    <t>Sulev Jürna</t>
  </si>
  <si>
    <t>Ehala kinnistu puurkaevu rajamine</t>
  </si>
  <si>
    <t>Margus Vain</t>
  </si>
  <si>
    <t>Kure talu veevarustuse ja kanalisatsiooni rajamine</t>
  </si>
  <si>
    <t>Enok Vassel</t>
  </si>
  <si>
    <t>Vihula talu (Veskitaguse küla, Rae vald, Harjumaa) vee- ja kanalisatsioonisüsteemi kaasajastamine</t>
  </si>
  <si>
    <t>Andres Suitso</t>
  </si>
  <si>
    <t>Suitso talu (Vaidasoo küla, Rae vald, 75319 Harjumaa) tarbevee kvaliteedi parandamine ja juurdepääsutee rajamine</t>
  </si>
  <si>
    <t>Katrin Randoja</t>
  </si>
  <si>
    <t>Vaidasoo küla Metsoja talu kanalisatsioonisüsteemi ehitamine</t>
  </si>
  <si>
    <t>Janek Lepp</t>
  </si>
  <si>
    <t>Omapuhasti rajamine Suurekivi maaüksusel septiku ja imbväljaku näol</t>
  </si>
  <si>
    <t>Iira Piik</t>
  </si>
  <si>
    <t>Omapuhasti rajamine Rohtlaane maaüksusel septiku ja imbväljaku näol</t>
  </si>
  <si>
    <t xml:space="preserve">Liina Ordlik </t>
  </si>
  <si>
    <t>Rebasemäe kinnistule juurdepääsutee rajamine</t>
  </si>
  <si>
    <t>Lilja Sikk</t>
  </si>
  <si>
    <t>Salu külas Rätsepa talu vee- ja kanalisatsioonisüsteemide ehitus</t>
  </si>
  <si>
    <t>Aili Kattus</t>
  </si>
  <si>
    <t>Rae vallas Suursoo küla Seli kinnistule (65303:004:0015) veevarustuse- ja kanalisatsioonisüsteemi rajamine</t>
  </si>
  <si>
    <t>Ants Loopõld</t>
  </si>
  <si>
    <t>Rae vald, Limu küla, Matsu talu elamu kanalisatsioonisüsteemi rajamine</t>
  </si>
  <si>
    <t>Heidi Martin</t>
  </si>
  <si>
    <t>Rae vald, Vaskjala, Ussiaugu talu, veesüsteem</t>
  </si>
  <si>
    <t>Gabriel Kuhlap</t>
  </si>
  <si>
    <t>Vahendiku, Urvaste, Rae vald</t>
  </si>
  <si>
    <t>Kokku</t>
  </si>
  <si>
    <t>Virge Enok</t>
  </si>
  <si>
    <t>Helve Pernau</t>
  </si>
  <si>
    <t>Oleg Tšubarov</t>
  </si>
  <si>
    <t>Taimi Helmes</t>
  </si>
  <si>
    <t>Ada Lille</t>
  </si>
  <si>
    <t>Urve Võrklaev</t>
  </si>
  <si>
    <t xml:space="preserve">Veevärgi rajamine Suurekivi maaüksusele
</t>
  </si>
  <si>
    <t xml:space="preserve">Urvaste Rae vald Urvaste küla kanalisatsiooniimbsüsteemi ehitamine
</t>
  </si>
  <si>
    <t xml:space="preserve">Arusepa talu kanalisatsiooni- ja veesüsteemi rajamine
</t>
  </si>
  <si>
    <t xml:space="preserve">Suur-Ruskvere, Aruvalla küla, Rae vald - veesüsteemide valdkond
</t>
  </si>
  <si>
    <t xml:space="preserve">Harjumaa, Rae vald, Soodevahe küla, Kaasiku talu, kanalisatsioonisüsteemi ehitus
</t>
  </si>
  <si>
    <t xml:space="preserve">Rae vald Suuresta küla Lillemäe kanalisatsioonisüsteemid
</t>
  </si>
  <si>
    <t xml:space="preserve">Kareste Patika küla Rae vald tarbe- ja joogivee kvaliteedi parandamine
</t>
  </si>
  <si>
    <t>Risti. Salu küla. Rae vald.Kanalisatsioonisüsteemi väljaehitus</t>
  </si>
  <si>
    <t>Meelis Salusaar</t>
  </si>
  <si>
    <t>Kanalisatsioonisüsteemi ehitus Salu küla, Salu talu</t>
  </si>
  <si>
    <t>Kalev Jürna</t>
  </si>
  <si>
    <t>Ehala kinnistu kanalisatsiooni rekonstrueerimine</t>
  </si>
  <si>
    <t>Renna Tõniste</t>
  </si>
  <si>
    <t>Pirgu talu, Veneküla, Rae vald kanalisatsioonisüsteemi ehitus</t>
  </si>
  <si>
    <t>Kadri Tamm</t>
  </si>
  <si>
    <t>Väljaotsa talu kanalisatsioonisüsteemi ehitus</t>
  </si>
  <si>
    <t>Meelis Kõivomägi</t>
  </si>
  <si>
    <t>Martina Proosa</t>
  </si>
  <si>
    <t>Sirina talu septik</t>
  </si>
  <si>
    <t>Sirina talu veefilter</t>
  </si>
  <si>
    <t>Uue-Tikase juurdepääsutee rajamine</t>
  </si>
  <si>
    <t>Malle Kangur, Ants Lepp (kaastaotleja)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</si>
</sst>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name val="Arial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4">
    <xf numFmtId="0" fontId="0" fillId="0" borderId="0"/>
    <xf numFmtId="0" fontId="4" fillId="0" borderId="0" applyProtection="0"/>
    <xf numFmtId="0" fontId="5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4" fontId="0" fillId="4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</cellXfs>
  <cellStyles count="4">
    <cellStyle name="Normaallaad" xfId="0" builtinId="0"/>
    <cellStyle name="Normaallaad 2" xfId="2"/>
    <cellStyle name="Normaallaad 3" xfId="1"/>
    <cellStyle name="Protsent 2" xfId="3"/>
  </cellStyles>
  <dxfs count="42">
    <dxf>
      <numFmt numFmtId="19" formatCode="d/mm/yyyy"/>
      <alignment horizontal="center" vertical="center" textRotation="0" wrapText="1" indent="0" justifyLastLine="0" shrinkToFit="0" readingOrder="0"/>
    </dxf>
    <dxf>
      <numFmt numFmtId="19" formatCode="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d/mm/yyyy"/>
      <alignment horizontal="center" vertical="center" textRotation="0" wrapText="1" indent="0" justifyLastLine="0" shrinkToFit="0" readingOrder="0"/>
    </dxf>
    <dxf>
      <numFmt numFmtId="19" formatCode="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d/mm/yyyy"/>
      <alignment horizontal="center" vertical="center" textRotation="0" wrapText="1" indent="0" justifyLastLine="0" shrinkToFit="0" readingOrder="0"/>
    </dxf>
    <dxf>
      <numFmt numFmtId="19" formatCode="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7:F13" totalsRowCount="1" headerRowDxfId="41" dataDxfId="40">
  <autoFilter ref="A7:F12"/>
  <tableColumns count="6">
    <tableColumn id="1" name="nr" dataDxfId="39" totalsRowDxfId="38"/>
    <tableColumn id="2" name="toetuse saaja" dataDxfId="37" totalsRowDxfId="36"/>
    <tableColumn id="3" name="projekti nimetus" totalsRowLabel="Kokku" dataDxfId="35" totalsRowDxfId="34"/>
    <tableColumn id="4" name="omafinantseeringu summa" totalsRowFunction="custom" dataDxfId="33" totalsRowDxfId="32">
      <totalsRowFormula>SUM(D8:D12)</totalsRowFormula>
    </tableColumn>
    <tableColumn id="5" name="toetussumma" totalsRowFunction="custom" dataDxfId="31" totalsRowDxfId="30">
      <totalsRowFormula>SUM(E8:E12)</totalsRowFormula>
    </tableColumn>
    <tableColumn id="6" name="projekti lõppkuupäev" dataDxfId="29" totalsRowDxfId="2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16:F23" totalsRowCount="1" headerRowDxfId="27" dataDxfId="26">
  <autoFilter ref="A16:F22"/>
  <tableColumns count="6">
    <tableColumn id="1" name="nr" dataDxfId="25" totalsRowDxfId="24"/>
    <tableColumn id="2" name="toetuse saaja" dataDxfId="23" totalsRowDxfId="22"/>
    <tableColumn id="3" name="projekti nimetus" totalsRowLabel="Kokku" dataDxfId="21" totalsRowDxfId="20"/>
    <tableColumn id="4" name="omafinantseeringu summa" totalsRowFunction="custom" dataDxfId="19" totalsRowDxfId="18">
      <totalsRowFormula>SUM(Tabel13[omafinantseeringu summa])</totalsRowFormula>
    </tableColumn>
    <tableColumn id="5" name="toetussumma" totalsRowFunction="custom" dataDxfId="17" totalsRowDxfId="16">
      <totalsRowFormula>SUM(Tabel13[toetussumma])</totalsRowFormula>
    </tableColumn>
    <tableColumn id="6" name="projekti lõppkuupäev" dataDxfId="15" totalsRowDxfId="1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134" displayName="Tabel134" ref="A26:F36" totalsRowCount="1" headerRowDxfId="13" dataDxfId="12">
  <autoFilter ref="A26:F35"/>
  <tableColumns count="6">
    <tableColumn id="1" name="nr" dataDxfId="11" totalsRowDxfId="10"/>
    <tableColumn id="2" name="toetuse saaja" dataDxfId="9" totalsRowDxfId="8"/>
    <tableColumn id="3" name="projekti nimetus" totalsRowLabel="Kokku" dataDxfId="7" totalsRowDxfId="6"/>
    <tableColumn id="4" name="omafinantseeringu summa" totalsRowFunction="custom" dataDxfId="5" totalsRowDxfId="4">
      <totalsRowFormula>SUM(Tabel134[omafinantseeringu summa])</totalsRowFormula>
    </tableColumn>
    <tableColumn id="5" name="toetussumma" totalsRowFunction="custom" dataDxfId="3" totalsRowDxfId="2">
      <totalsRowFormula>SUM(Tabel134[toetussumma])</totalsRowFormula>
    </tableColumn>
    <tableColumn id="6" name="projekti lõppkuupäev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9"/>
  <sheetViews>
    <sheetView tabSelected="1" topLeftCell="A49" workbookViewId="0">
      <selection activeCell="D64" sqref="D64"/>
    </sheetView>
  </sheetViews>
  <sheetFormatPr defaultRowHeight="15" x14ac:dyDescent="0.25"/>
  <cols>
    <col min="2" max="2" width="20.42578125" customWidth="1"/>
    <col min="3" max="3" width="36.140625" customWidth="1"/>
    <col min="4" max="5" width="19.140625" customWidth="1"/>
    <col min="6" max="6" width="22.140625" customWidth="1"/>
  </cols>
  <sheetData>
    <row r="4" spans="1:7" ht="15.75" x14ac:dyDescent="0.25">
      <c r="A4" s="1" t="s">
        <v>15</v>
      </c>
      <c r="B4" s="1"/>
      <c r="C4" s="1"/>
      <c r="D4" s="1"/>
    </row>
    <row r="6" spans="1:7" x14ac:dyDescent="0.25">
      <c r="A6" s="2">
        <v>2013</v>
      </c>
    </row>
    <row r="7" spans="1:7" ht="38.25" customHeigh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18</v>
      </c>
      <c r="F7" s="3" t="s">
        <v>4</v>
      </c>
      <c r="G7" s="3"/>
    </row>
    <row r="8" spans="1:7" ht="37.5" customHeight="1" x14ac:dyDescent="0.25">
      <c r="A8" s="3">
        <v>1</v>
      </c>
      <c r="B8" s="3" t="s">
        <v>5</v>
      </c>
      <c r="C8" s="3" t="s">
        <v>6</v>
      </c>
      <c r="D8" s="3">
        <v>2111.79</v>
      </c>
      <c r="E8" s="3">
        <v>4224.21</v>
      </c>
      <c r="F8" s="4">
        <v>41791</v>
      </c>
      <c r="G8" s="3"/>
    </row>
    <row r="9" spans="1:7" ht="40.5" customHeight="1" x14ac:dyDescent="0.25">
      <c r="A9" s="3">
        <v>2</v>
      </c>
      <c r="B9" s="3" t="s">
        <v>7</v>
      </c>
      <c r="C9" s="3" t="s">
        <v>8</v>
      </c>
      <c r="D9" s="3">
        <v>1668.17</v>
      </c>
      <c r="E9" s="3">
        <v>3336.83</v>
      </c>
      <c r="F9" s="4">
        <v>41852</v>
      </c>
      <c r="G9" s="3"/>
    </row>
    <row r="10" spans="1:7" ht="39" customHeight="1" x14ac:dyDescent="0.25">
      <c r="A10" s="3">
        <v>3</v>
      </c>
      <c r="B10" s="3" t="s">
        <v>9</v>
      </c>
      <c r="C10" s="3" t="s">
        <v>10</v>
      </c>
      <c r="D10" s="3">
        <v>2120.59</v>
      </c>
      <c r="E10" s="3">
        <v>4241.8100000000004</v>
      </c>
      <c r="F10" s="4">
        <v>41791</v>
      </c>
      <c r="G10" s="3"/>
    </row>
    <row r="11" spans="1:7" ht="40.5" customHeight="1" x14ac:dyDescent="0.25">
      <c r="A11" s="3">
        <v>4</v>
      </c>
      <c r="B11" s="3" t="s">
        <v>11</v>
      </c>
      <c r="C11" s="3" t="s">
        <v>12</v>
      </c>
      <c r="D11" s="3">
        <v>2039.8</v>
      </c>
      <c r="E11" s="3">
        <v>4080.2</v>
      </c>
      <c r="F11" s="4">
        <v>41883</v>
      </c>
      <c r="G11" s="3"/>
    </row>
    <row r="12" spans="1:7" ht="86.25" customHeight="1" x14ac:dyDescent="0.25">
      <c r="A12" s="3">
        <v>5</v>
      </c>
      <c r="B12" s="3" t="s">
        <v>13</v>
      </c>
      <c r="C12" s="3" t="s">
        <v>14</v>
      </c>
      <c r="D12" s="3">
        <v>707.9</v>
      </c>
      <c r="E12" s="3">
        <v>1416</v>
      </c>
      <c r="F12" s="4">
        <v>41628</v>
      </c>
      <c r="G12" s="3"/>
    </row>
    <row r="13" spans="1:7" ht="18" customHeight="1" x14ac:dyDescent="0.25">
      <c r="A13" s="3"/>
      <c r="B13" s="3"/>
      <c r="C13" s="3" t="s">
        <v>46</v>
      </c>
      <c r="D13" s="3">
        <f>SUM(D8:D12)</f>
        <v>8648.25</v>
      </c>
      <c r="E13" s="3">
        <f>SUM(E8:E12)</f>
        <v>17299.05</v>
      </c>
      <c r="F13" s="4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5">
        <v>2014</v>
      </c>
      <c r="B15" s="3"/>
      <c r="C15" s="3"/>
      <c r="D15" s="3"/>
      <c r="E15" s="3"/>
      <c r="F15" s="3"/>
      <c r="G15" s="3"/>
    </row>
    <row r="16" spans="1:7" ht="30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18</v>
      </c>
      <c r="F16" s="3" t="s">
        <v>4</v>
      </c>
      <c r="G16" s="3"/>
    </row>
    <row r="17" spans="1:7" ht="30" x14ac:dyDescent="0.25">
      <c r="A17" s="3">
        <v>1</v>
      </c>
      <c r="B17" s="3" t="s">
        <v>16</v>
      </c>
      <c r="C17" s="3" t="s">
        <v>17</v>
      </c>
      <c r="D17" s="3">
        <v>2850</v>
      </c>
      <c r="E17" s="3">
        <v>5697.9</v>
      </c>
      <c r="F17" s="4">
        <v>41973</v>
      </c>
      <c r="G17" s="3"/>
    </row>
    <row r="18" spans="1:7" x14ac:dyDescent="0.25">
      <c r="A18" s="3">
        <v>2</v>
      </c>
      <c r="B18" s="3" t="s">
        <v>9</v>
      </c>
      <c r="C18" s="3" t="s">
        <v>19</v>
      </c>
      <c r="D18" s="3">
        <v>2961.81</v>
      </c>
      <c r="E18" s="3">
        <v>2258.19</v>
      </c>
      <c r="F18" s="4">
        <v>42004</v>
      </c>
      <c r="G18" s="3"/>
    </row>
    <row r="19" spans="1:7" x14ac:dyDescent="0.25">
      <c r="A19" s="3">
        <v>3</v>
      </c>
      <c r="B19" s="3" t="s">
        <v>20</v>
      </c>
      <c r="C19" s="3" t="s">
        <v>21</v>
      </c>
      <c r="D19" s="3">
        <v>1437.86</v>
      </c>
      <c r="E19" s="3">
        <v>2876.14</v>
      </c>
      <c r="F19" s="4">
        <v>42155</v>
      </c>
      <c r="G19" s="3"/>
    </row>
    <row r="20" spans="1:7" ht="30" x14ac:dyDescent="0.25">
      <c r="A20" s="3">
        <v>4</v>
      </c>
      <c r="B20" s="3" t="s">
        <v>22</v>
      </c>
      <c r="C20" s="3" t="s">
        <v>23</v>
      </c>
      <c r="D20" s="3">
        <v>3152</v>
      </c>
      <c r="E20" s="3">
        <v>5800</v>
      </c>
      <c r="F20" s="4">
        <v>42328</v>
      </c>
      <c r="G20" s="3"/>
    </row>
    <row r="21" spans="1:7" ht="60" x14ac:dyDescent="0.25">
      <c r="A21" s="3">
        <v>5</v>
      </c>
      <c r="B21" s="3" t="s">
        <v>24</v>
      </c>
      <c r="C21" s="3" t="s">
        <v>25</v>
      </c>
      <c r="D21" s="3">
        <v>4209.9399999999996</v>
      </c>
      <c r="E21" s="3">
        <v>6315.06</v>
      </c>
      <c r="F21" s="4">
        <v>42246</v>
      </c>
      <c r="G21" s="3"/>
    </row>
    <row r="22" spans="1:7" ht="60" x14ac:dyDescent="0.25">
      <c r="A22" s="3">
        <v>6</v>
      </c>
      <c r="B22" s="3" t="s">
        <v>26</v>
      </c>
      <c r="C22" s="3" t="s">
        <v>27</v>
      </c>
      <c r="D22" s="3">
        <v>4525.6000000000004</v>
      </c>
      <c r="E22" s="3">
        <v>6500</v>
      </c>
      <c r="F22" s="4">
        <v>42277</v>
      </c>
    </row>
    <row r="23" spans="1:7" x14ac:dyDescent="0.25">
      <c r="A23" s="3"/>
      <c r="B23" s="3"/>
      <c r="C23" s="3" t="s">
        <v>46</v>
      </c>
      <c r="D23" s="3">
        <f>SUM(Tabel13[omafinantseeringu summa])</f>
        <v>19137.21</v>
      </c>
      <c r="E23" s="3">
        <f>SUM(Tabel13[toetussumma])</f>
        <v>29447.29</v>
      </c>
      <c r="F23" s="4"/>
    </row>
    <row r="25" spans="1:7" x14ac:dyDescent="0.25">
      <c r="A25" s="2">
        <v>2015</v>
      </c>
    </row>
    <row r="26" spans="1:7" ht="30" x14ac:dyDescent="0.25">
      <c r="A26" s="3" t="s">
        <v>0</v>
      </c>
      <c r="B26" s="3" t="s">
        <v>1</v>
      </c>
      <c r="C26" s="3" t="s">
        <v>2</v>
      </c>
      <c r="D26" s="3" t="s">
        <v>3</v>
      </c>
      <c r="E26" s="3" t="s">
        <v>18</v>
      </c>
      <c r="F26" s="3" t="s">
        <v>4</v>
      </c>
    </row>
    <row r="27" spans="1:7" ht="30" x14ac:dyDescent="0.25">
      <c r="A27" s="3">
        <v>1</v>
      </c>
      <c r="B27" s="3" t="s">
        <v>28</v>
      </c>
      <c r="C27" s="3" t="s">
        <v>29</v>
      </c>
      <c r="D27" s="3">
        <v>837.2</v>
      </c>
      <c r="E27" s="3">
        <v>1674.4</v>
      </c>
      <c r="F27" s="4">
        <v>42309</v>
      </c>
    </row>
    <row r="28" spans="1:7" ht="30" x14ac:dyDescent="0.25">
      <c r="A28" s="3">
        <v>2</v>
      </c>
      <c r="B28" s="3" t="s">
        <v>30</v>
      </c>
      <c r="C28" s="3" t="s">
        <v>31</v>
      </c>
      <c r="D28" s="3">
        <v>883.31</v>
      </c>
      <c r="E28" s="3">
        <v>1766.89</v>
      </c>
      <c r="F28" s="4">
        <v>42614</v>
      </c>
    </row>
    <row r="29" spans="1:7" ht="30" x14ac:dyDescent="0.25">
      <c r="A29" s="3">
        <v>3</v>
      </c>
      <c r="B29" s="3" t="s">
        <v>32</v>
      </c>
      <c r="C29" s="3" t="s">
        <v>33</v>
      </c>
      <c r="D29" s="3">
        <v>1342.47</v>
      </c>
      <c r="E29" s="3">
        <v>2685.33</v>
      </c>
      <c r="F29" s="4">
        <v>42614</v>
      </c>
    </row>
    <row r="30" spans="1:7" ht="30" x14ac:dyDescent="0.25">
      <c r="A30" s="3">
        <v>4</v>
      </c>
      <c r="B30" s="3" t="s">
        <v>34</v>
      </c>
      <c r="C30" s="3" t="s">
        <v>35</v>
      </c>
      <c r="D30" s="3">
        <v>3900</v>
      </c>
      <c r="E30" s="3">
        <v>6500</v>
      </c>
      <c r="F30" s="4">
        <v>42278</v>
      </c>
    </row>
    <row r="31" spans="1:7" ht="30" x14ac:dyDescent="0.25">
      <c r="A31" s="3">
        <v>5</v>
      </c>
      <c r="B31" s="3" t="s">
        <v>36</v>
      </c>
      <c r="C31" s="3" t="s">
        <v>37</v>
      </c>
      <c r="D31" s="3">
        <v>1904</v>
      </c>
      <c r="E31" s="3">
        <v>3808</v>
      </c>
      <c r="F31" s="4">
        <v>42339</v>
      </c>
    </row>
    <row r="32" spans="1:7" ht="45" x14ac:dyDescent="0.25">
      <c r="A32" s="3">
        <v>6</v>
      </c>
      <c r="B32" s="3" t="s">
        <v>38</v>
      </c>
      <c r="C32" s="3" t="s">
        <v>39</v>
      </c>
      <c r="D32" s="3">
        <v>1984</v>
      </c>
      <c r="E32" s="3">
        <v>3968</v>
      </c>
      <c r="F32" s="4">
        <v>42583</v>
      </c>
    </row>
    <row r="33" spans="1:6" ht="30" x14ac:dyDescent="0.25">
      <c r="A33" s="3">
        <v>7</v>
      </c>
      <c r="B33" s="3" t="s">
        <v>40</v>
      </c>
      <c r="C33" s="3" t="s">
        <v>41</v>
      </c>
      <c r="D33" s="3">
        <v>1877.06</v>
      </c>
      <c r="E33" s="3">
        <v>2818.54</v>
      </c>
      <c r="F33" s="4">
        <v>42491</v>
      </c>
    </row>
    <row r="34" spans="1:6" ht="30" x14ac:dyDescent="0.25">
      <c r="A34" s="3">
        <v>8</v>
      </c>
      <c r="B34" s="3" t="s">
        <v>42</v>
      </c>
      <c r="C34" s="3" t="s">
        <v>43</v>
      </c>
      <c r="D34" s="3">
        <v>1463.85</v>
      </c>
      <c r="E34" s="3">
        <v>2928.15</v>
      </c>
      <c r="F34" s="4">
        <v>42491</v>
      </c>
    </row>
    <row r="35" spans="1:6" x14ac:dyDescent="0.25">
      <c r="A35" s="3">
        <v>9</v>
      </c>
      <c r="B35" s="3" t="s">
        <v>44</v>
      </c>
      <c r="C35" s="3" t="s">
        <v>45</v>
      </c>
      <c r="D35" s="3">
        <v>5744.52</v>
      </c>
      <c r="E35" s="3">
        <v>3850.68</v>
      </c>
      <c r="F35" s="4">
        <v>42491</v>
      </c>
    </row>
    <row r="36" spans="1:6" x14ac:dyDescent="0.25">
      <c r="A36" s="3"/>
      <c r="B36" s="3"/>
      <c r="C36" s="3" t="s">
        <v>46</v>
      </c>
      <c r="D36" s="3">
        <f>SUM(Tabel134[omafinantseeringu summa])</f>
        <v>19936.41</v>
      </c>
      <c r="E36" s="3">
        <f>SUM(Tabel134[toetussumma])</f>
        <v>29999.99</v>
      </c>
      <c r="F36" s="4"/>
    </row>
    <row r="38" spans="1:6" x14ac:dyDescent="0.25">
      <c r="A38" s="2">
        <v>2016</v>
      </c>
    </row>
    <row r="39" spans="1:6" ht="30.75" thickBot="1" x14ac:dyDescent="0.3">
      <c r="A39" s="6" t="s">
        <v>0</v>
      </c>
      <c r="B39" s="7" t="s">
        <v>1</v>
      </c>
      <c r="C39" s="7" t="s">
        <v>2</v>
      </c>
      <c r="D39" s="7" t="s">
        <v>3</v>
      </c>
      <c r="E39" s="7" t="s">
        <v>18</v>
      </c>
      <c r="F39" s="8" t="s">
        <v>4</v>
      </c>
    </row>
    <row r="40" spans="1:6" ht="45.75" thickTop="1" x14ac:dyDescent="0.25">
      <c r="A40" s="9">
        <v>1</v>
      </c>
      <c r="B40" s="10" t="s">
        <v>30</v>
      </c>
      <c r="C40" s="10" t="s">
        <v>53</v>
      </c>
      <c r="D40" s="10">
        <v>1995.8</v>
      </c>
      <c r="E40" s="10">
        <v>3992.2</v>
      </c>
      <c r="F40" s="11">
        <v>43070</v>
      </c>
    </row>
    <row r="41" spans="1:6" ht="60" x14ac:dyDescent="0.25">
      <c r="A41" s="12">
        <v>2</v>
      </c>
      <c r="B41" s="13" t="s">
        <v>48</v>
      </c>
      <c r="C41" s="13" t="s">
        <v>54</v>
      </c>
      <c r="D41" s="13">
        <v>919.34</v>
      </c>
      <c r="E41" s="13">
        <v>1838.96</v>
      </c>
      <c r="F41" s="14">
        <v>42979</v>
      </c>
    </row>
    <row r="42" spans="1:6" ht="45" x14ac:dyDescent="0.25">
      <c r="A42" s="9">
        <v>3</v>
      </c>
      <c r="B42" s="10" t="s">
        <v>47</v>
      </c>
      <c r="C42" s="10" t="s">
        <v>55</v>
      </c>
      <c r="D42" s="10">
        <v>2082.79</v>
      </c>
      <c r="E42" s="10">
        <v>4166.21</v>
      </c>
      <c r="F42" s="11">
        <v>42856</v>
      </c>
    </row>
    <row r="43" spans="1:6" ht="45" x14ac:dyDescent="0.25">
      <c r="A43" s="12">
        <v>4</v>
      </c>
      <c r="B43" s="13" t="s">
        <v>49</v>
      </c>
      <c r="C43" s="13" t="s">
        <v>56</v>
      </c>
      <c r="D43" s="13">
        <v>1765.82</v>
      </c>
      <c r="E43" s="13">
        <v>3532.18</v>
      </c>
      <c r="F43" s="14">
        <v>43009</v>
      </c>
    </row>
    <row r="44" spans="1:6" ht="60" x14ac:dyDescent="0.25">
      <c r="A44" s="9">
        <v>5</v>
      </c>
      <c r="B44" s="10" t="s">
        <v>50</v>
      </c>
      <c r="C44" s="10" t="s">
        <v>57</v>
      </c>
      <c r="D44" s="10">
        <v>1887.05</v>
      </c>
      <c r="E44" s="10">
        <v>3775.72</v>
      </c>
      <c r="F44" s="11">
        <v>42979</v>
      </c>
    </row>
    <row r="45" spans="1:6" ht="45" x14ac:dyDescent="0.25">
      <c r="A45" s="12">
        <v>6</v>
      </c>
      <c r="B45" s="13" t="s">
        <v>51</v>
      </c>
      <c r="C45" s="13" t="s">
        <v>58</v>
      </c>
      <c r="D45" s="13">
        <v>1252.21</v>
      </c>
      <c r="E45" s="13">
        <v>2504.79</v>
      </c>
      <c r="F45" s="14">
        <v>42705</v>
      </c>
    </row>
    <row r="46" spans="1:6" ht="45.75" thickBot="1" x14ac:dyDescent="0.3">
      <c r="A46" s="9">
        <v>7</v>
      </c>
      <c r="B46" s="10" t="s">
        <v>52</v>
      </c>
      <c r="C46" s="10" t="s">
        <v>59</v>
      </c>
      <c r="D46" s="10">
        <v>673.02</v>
      </c>
      <c r="E46" s="10">
        <v>454.98</v>
      </c>
      <c r="F46" s="11">
        <v>42614</v>
      </c>
    </row>
    <row r="47" spans="1:6" ht="15.75" thickTop="1" x14ac:dyDescent="0.25">
      <c r="A47" s="15"/>
      <c r="B47" s="16"/>
      <c r="C47" s="16" t="s">
        <v>46</v>
      </c>
      <c r="D47" s="16">
        <f>SUM(D40:D46)</f>
        <v>10576.029999999999</v>
      </c>
      <c r="E47" s="16">
        <f>SUM(E40:E46)</f>
        <v>20265.04</v>
      </c>
      <c r="F47" s="17"/>
    </row>
    <row r="50" spans="1:4" ht="15.75" thickBot="1" x14ac:dyDescent="0.3">
      <c r="A50" s="6" t="s">
        <v>0</v>
      </c>
      <c r="B50" s="7" t="s">
        <v>1</v>
      </c>
      <c r="C50" s="7" t="s">
        <v>2</v>
      </c>
      <c r="D50" s="7" t="s">
        <v>18</v>
      </c>
    </row>
    <row r="51" spans="1:4" ht="45.75" thickTop="1" x14ac:dyDescent="0.25">
      <c r="A51" s="9">
        <v>1</v>
      </c>
      <c r="B51" s="10" t="s">
        <v>74</v>
      </c>
      <c r="C51" s="10" t="s">
        <v>60</v>
      </c>
      <c r="D51" s="10">
        <v>3228.16</v>
      </c>
    </row>
    <row r="52" spans="1:4" ht="30" x14ac:dyDescent="0.25">
      <c r="A52" s="12">
        <v>2</v>
      </c>
      <c r="B52" s="13" t="s">
        <v>61</v>
      </c>
      <c r="C52" s="13" t="s">
        <v>62</v>
      </c>
      <c r="D52" s="13">
        <v>3754.66</v>
      </c>
    </row>
    <row r="53" spans="1:4" ht="30" x14ac:dyDescent="0.25">
      <c r="A53" s="9">
        <v>3</v>
      </c>
      <c r="B53" s="10" t="s">
        <v>63</v>
      </c>
      <c r="C53" s="10" t="s">
        <v>64</v>
      </c>
      <c r="D53" s="10">
        <v>3623.86</v>
      </c>
    </row>
    <row r="54" spans="1:4" ht="30" x14ac:dyDescent="0.25">
      <c r="A54" s="12">
        <v>4</v>
      </c>
      <c r="B54" s="13" t="s">
        <v>65</v>
      </c>
      <c r="C54" s="13" t="s">
        <v>66</v>
      </c>
      <c r="D54" s="13">
        <v>4322</v>
      </c>
    </row>
    <row r="55" spans="1:4" ht="30" x14ac:dyDescent="0.25">
      <c r="A55" s="9">
        <v>5</v>
      </c>
      <c r="B55" s="10" t="s">
        <v>67</v>
      </c>
      <c r="C55" s="10" t="s">
        <v>68</v>
      </c>
      <c r="D55" s="10">
        <v>4149.49</v>
      </c>
    </row>
    <row r="56" spans="1:4" x14ac:dyDescent="0.25">
      <c r="A56" s="12">
        <v>6</v>
      </c>
      <c r="B56" s="13" t="s">
        <v>69</v>
      </c>
      <c r="C56" s="13" t="s">
        <v>71</v>
      </c>
      <c r="D56" s="13">
        <v>2528.13</v>
      </c>
    </row>
    <row r="57" spans="1:4" x14ac:dyDescent="0.25">
      <c r="A57" s="9">
        <v>7</v>
      </c>
      <c r="B57" s="10" t="s">
        <v>69</v>
      </c>
      <c r="C57" s="10" t="s">
        <v>72</v>
      </c>
      <c r="D57" s="10">
        <v>1648.08</v>
      </c>
    </row>
    <row r="58" spans="1:4" ht="15.75" thickBot="1" x14ac:dyDescent="0.3">
      <c r="A58" s="12">
        <v>8</v>
      </c>
      <c r="B58" s="13" t="s">
        <v>70</v>
      </c>
      <c r="C58" s="13" t="s">
        <v>73</v>
      </c>
      <c r="D58" s="13">
        <v>1879.72</v>
      </c>
    </row>
    <row r="59" spans="1:4" ht="15.75" thickTop="1" x14ac:dyDescent="0.25">
      <c r="A59" s="15"/>
      <c r="B59" s="16"/>
      <c r="C59" s="16" t="s">
        <v>46</v>
      </c>
      <c r="D59" s="16">
        <f>SUM(D51:D58)</f>
        <v>25134.1</v>
      </c>
    </row>
  </sheetData>
  <pageMargins left="0.7" right="0.7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Parmas</dc:creator>
  <cp:lastModifiedBy>ege</cp:lastModifiedBy>
  <cp:lastPrinted>2014-01-02T08:13:08Z</cp:lastPrinted>
  <dcterms:created xsi:type="dcterms:W3CDTF">2014-01-02T08:01:29Z</dcterms:created>
  <dcterms:modified xsi:type="dcterms:W3CDTF">2017-06-29T08:00:23Z</dcterms:modified>
</cp:coreProperties>
</file>